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STĘPOWANIA PRZETARGOWE\2026\61 02 2026 Coroflake C lub równoważny WZ\www\"/>
    </mc:Choice>
  </mc:AlternateContent>
  <xr:revisionPtr revIDLastSave="0" documentId="13_ncr:1_{A0E715BB-19E2-4390-A1E8-897E2AE65F21}" xr6:coauthVersionLast="47" xr6:coauthVersionMax="47" xr10:uidLastSave="{00000000-0000-0000-0000-000000000000}"/>
  <bookViews>
    <workbookView xWindow="28680" yWindow="-120" windowWidth="29040" windowHeight="15720" activeTab="1" xr2:uid="{0BEB1624-E968-49F3-A177-479CDA3041BE}"/>
  </bookViews>
  <sheets>
    <sheet name="Do ofery" sheetId="2" r:id="rId1"/>
    <sheet name="Szacunek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 l="1"/>
  <c r="K11" i="1" s="1"/>
  <c r="K12" i="1" s="1"/>
  <c r="J8" i="2"/>
  <c r="J9" i="2"/>
  <c r="E17" i="2"/>
  <c r="E16" i="2"/>
  <c r="G5" i="1"/>
  <c r="H5" i="1" s="1"/>
  <c r="J5" i="1" l="1"/>
  <c r="J6" i="1" s="1"/>
  <c r="J10" i="2"/>
  <c r="E18" i="2"/>
  <c r="C23" i="2" l="1"/>
</calcChain>
</file>

<file path=xl/sharedStrings.xml><?xml version="1.0" encoding="utf-8"?>
<sst xmlns="http://schemas.openxmlformats.org/spreadsheetml/2006/main" count="82" uniqueCount="47">
  <si>
    <t>Farba</t>
  </si>
  <si>
    <t>grubość powłoki
[µm]</t>
  </si>
  <si>
    <t>zaw. subst. stałych [%/L]</t>
  </si>
  <si>
    <t>zużycie [l/m2]</t>
  </si>
  <si>
    <t>ilość farby [L]</t>
  </si>
  <si>
    <t>Cena
[zł/L]</t>
  </si>
  <si>
    <t>Wartość
[zł]</t>
  </si>
  <si>
    <t>B</t>
  </si>
  <si>
    <t>C</t>
  </si>
  <si>
    <t>D</t>
  </si>
  <si>
    <t>Powierzchnia [m2]</t>
  </si>
  <si>
    <t>Współczynnik zurzycia praktycznego zużycia</t>
  </si>
  <si>
    <t>E</t>
  </si>
  <si>
    <t>Rozpuszczalnik do farby epoksydowej</t>
  </si>
  <si>
    <t xml:space="preserve">Rozpuszczalnik   </t>
  </si>
  <si>
    <t>ilość rozpuszczalnika [L]</t>
  </si>
  <si>
    <t>H</t>
  </si>
  <si>
    <t>Tabela 2- wycena rozpuszczalnik</t>
  </si>
  <si>
    <t>Łącznire Tabela 1 i Tabela 2</t>
  </si>
  <si>
    <t>Razem</t>
  </si>
  <si>
    <t>Tylko dla zielonych pól w poniższych tabelach wstawić parametry ofertowanego materiału oraz policzyć zużycia, litry oraz kwoty według wskazanych wzorów</t>
  </si>
  <si>
    <t>Wzory</t>
  </si>
  <si>
    <t>Rozpuszczalnik do farby pliuretanowej</t>
  </si>
  <si>
    <t>farba epoksydowa</t>
  </si>
  <si>
    <t>F=[(C*E)/10/D]</t>
  </si>
  <si>
    <t>G=[B*F]</t>
  </si>
  <si>
    <t>I=[G*H]</t>
  </si>
  <si>
    <t>D=[B*C]</t>
  </si>
  <si>
    <t>farba poliuretanowa RAL 3000</t>
  </si>
  <si>
    <t>Tabela 1 - Wycena systemu malarskiego C4 trwałość powłoki H wg. PN-EN ISO 12944-2</t>
  </si>
  <si>
    <t>zaw. subst. stałych [%/kg]</t>
  </si>
  <si>
    <t>Gęstość g/cm3</t>
  </si>
  <si>
    <t>zużycie [kg/m2]</t>
  </si>
  <si>
    <t>F</t>
  </si>
  <si>
    <t>H=[B*G]</t>
  </si>
  <si>
    <t>A</t>
  </si>
  <si>
    <t>I</t>
  </si>
  <si>
    <t>ilość farby [kg]</t>
  </si>
  <si>
    <t>Współczynnik strat</t>
  </si>
  <si>
    <t>Cena
[zł/kg]</t>
  </si>
  <si>
    <t>RAZEM</t>
  </si>
  <si>
    <t>Tabela 1 - Wycena systemu malarskiego w litrach</t>
  </si>
  <si>
    <t>Tabela 2 - Wycena systemu malarskiego w kilogramach</t>
  </si>
  <si>
    <t>G=[(C*D)/10*E]*F</t>
  </si>
  <si>
    <t>J=[H*I]</t>
  </si>
  <si>
    <t>Wykładzina chemoodporna
Kompletny System Malarski</t>
  </si>
  <si>
    <t>Załącznik nr 2.1 do Formularza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</si>
</sst>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.00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2"/>
      <color rgb="FF25252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2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44" fontId="0" fillId="0" borderId="10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9" xfId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4" borderId="9" xfId="0" applyNumberFormat="1" applyFill="1" applyBorder="1" applyAlignment="1">
      <alignment horizontal="center"/>
    </xf>
    <xf numFmtId="44" fontId="1" fillId="4" borderId="2" xfId="1" applyNumberFormat="1" applyFill="1" applyBorder="1" applyAlignment="1" applyProtection="1">
      <alignment horizontal="center"/>
      <protection hidden="1"/>
    </xf>
    <xf numFmtId="44" fontId="0" fillId="4" borderId="3" xfId="0" applyNumberFormat="1" applyFill="1" applyBorder="1" applyAlignment="1">
      <alignment horizontal="center"/>
    </xf>
    <xf numFmtId="44" fontId="1" fillId="4" borderId="9" xfId="1" applyNumberFormat="1" applyFill="1" applyBorder="1" applyAlignment="1" applyProtection="1">
      <alignment horizontal="center"/>
      <protection hidden="1"/>
    </xf>
    <xf numFmtId="44" fontId="0" fillId="4" borderId="10" xfId="0" applyNumberFormat="1" applyFill="1" applyBorder="1" applyAlignment="1">
      <alignment horizontal="center"/>
    </xf>
    <xf numFmtId="44" fontId="0" fillId="4" borderId="2" xfId="0" applyNumberFormat="1" applyFill="1" applyBorder="1" applyAlignment="1">
      <alignment horizontal="center" vertical="center"/>
    </xf>
    <xf numFmtId="44" fontId="0" fillId="4" borderId="3" xfId="0" applyNumberFormat="1" applyFill="1" applyBorder="1" applyAlignment="1">
      <alignment horizontal="center" vertical="center"/>
    </xf>
    <xf numFmtId="44" fontId="0" fillId="4" borderId="9" xfId="0" applyNumberFormat="1" applyFill="1" applyBorder="1" applyAlignment="1">
      <alignment horizontal="center" vertical="center"/>
    </xf>
    <xf numFmtId="44" fontId="0" fillId="4" borderId="10" xfId="0" applyNumberForma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6" borderId="16" xfId="0" applyFill="1" applyBorder="1" applyAlignment="1">
      <alignment horizontal="center" vertical="center"/>
    </xf>
    <xf numFmtId="44" fontId="0" fillId="4" borderId="15" xfId="0" applyNumberForma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4" fontId="1" fillId="4" borderId="2" xfId="1" applyNumberFormat="1" applyFill="1" applyBorder="1" applyAlignment="1" applyProtection="1">
      <alignment horizontal="center" vertical="center"/>
      <protection hidden="1"/>
    </xf>
    <xf numFmtId="2" fontId="0" fillId="4" borderId="2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" fillId="0" borderId="19" xfId="1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 vertical="center"/>
    </xf>
    <xf numFmtId="1" fontId="0" fillId="4" borderId="19" xfId="0" applyNumberFormat="1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 vertical="center"/>
    </xf>
    <xf numFmtId="44" fontId="1" fillId="4" borderId="19" xfId="1" applyNumberFormat="1" applyFill="1" applyBorder="1" applyAlignment="1" applyProtection="1">
      <alignment horizontal="center" vertical="center"/>
      <protection hidden="1"/>
    </xf>
    <xf numFmtId="44" fontId="0" fillId="4" borderId="20" xfId="0" applyNumberFormat="1" applyFill="1" applyBorder="1" applyAlignment="1">
      <alignment horizontal="center" vertical="center"/>
    </xf>
    <xf numFmtId="0" fontId="0" fillId="7" borderId="14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3" fillId="7" borderId="14" xfId="0" applyFont="1" applyFill="1" applyBorder="1" applyAlignment="1">
      <alignment horizontal="center" vertical="center"/>
    </xf>
    <xf numFmtId="44" fontId="0" fillId="7" borderId="15" xfId="0" applyNumberFormat="1" applyFill="1" applyBorder="1" applyAlignment="1">
      <alignment horizontal="center" vertical="center"/>
    </xf>
    <xf numFmtId="0" fontId="3" fillId="0" borderId="0" xfId="0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0" xfId="0" applyFill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</cellXfs>
  <cellStyles count="2">
    <cellStyle name="Dane wejściowe" xfId="1" builtinId="20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D27D-AE5B-49C3-BAAE-988C17057B67}">
  <dimension ref="B2:J23"/>
  <sheetViews>
    <sheetView workbookViewId="0">
      <selection activeCell="H13" sqref="H13"/>
    </sheetView>
  </sheetViews>
  <sheetFormatPr defaultRowHeight="14.4" x14ac:dyDescent="0.3"/>
  <cols>
    <col min="1" max="1" width="2.44140625" customWidth="1"/>
    <col min="2" max="2" width="26.6640625" style="2" customWidth="1"/>
    <col min="3" max="3" width="13.6640625" style="2" customWidth="1"/>
    <col min="4" max="4" width="9.109375" style="2"/>
    <col min="5" max="5" width="12.33203125" style="2" customWidth="1"/>
    <col min="6" max="6" width="12.88671875" style="2" customWidth="1"/>
    <col min="7" max="7" width="16.88671875" style="2" customWidth="1"/>
    <col min="8" max="9" width="9.109375" style="2"/>
    <col min="10" max="10" width="13.44140625" style="2" customWidth="1"/>
  </cols>
  <sheetData>
    <row r="2" spans="2:10" x14ac:dyDescent="0.3">
      <c r="B2" s="57" t="s">
        <v>20</v>
      </c>
      <c r="C2" s="57"/>
      <c r="D2" s="57"/>
      <c r="E2" s="57"/>
      <c r="F2" s="57"/>
      <c r="G2" s="57"/>
      <c r="H2" s="57"/>
      <c r="I2" s="57"/>
      <c r="J2" s="57"/>
    </row>
    <row r="3" spans="2:10" x14ac:dyDescent="0.3">
      <c r="B3" s="57"/>
      <c r="C3" s="57"/>
      <c r="D3" s="57"/>
      <c r="E3" s="57"/>
      <c r="F3" s="57"/>
      <c r="G3" s="57"/>
      <c r="H3" s="57"/>
      <c r="I3" s="57"/>
      <c r="J3" s="57"/>
    </row>
    <row r="5" spans="2:10" ht="15" thickBot="1" x14ac:dyDescent="0.35">
      <c r="B5" s="54" t="s">
        <v>29</v>
      </c>
      <c r="C5" s="54"/>
      <c r="D5" s="54"/>
      <c r="E5" s="54"/>
      <c r="F5" s="54"/>
      <c r="G5" s="54"/>
      <c r="H5" s="54"/>
      <c r="I5" s="54"/>
      <c r="J5" s="54"/>
    </row>
    <row r="6" spans="2:10" ht="71.25" customHeight="1" x14ac:dyDescent="0.3">
      <c r="B6" s="5" t="s">
        <v>0</v>
      </c>
      <c r="C6" s="6" t="s">
        <v>10</v>
      </c>
      <c r="D6" s="6" t="s">
        <v>1</v>
      </c>
      <c r="E6" s="6" t="s">
        <v>2</v>
      </c>
      <c r="F6" s="6" t="s">
        <v>11</v>
      </c>
      <c r="G6" s="6" t="s">
        <v>3</v>
      </c>
      <c r="H6" s="6" t="s">
        <v>4</v>
      </c>
      <c r="I6" s="6" t="s">
        <v>5</v>
      </c>
      <c r="J6" s="7" t="s">
        <v>6</v>
      </c>
    </row>
    <row r="7" spans="2:10" ht="15.6" x14ac:dyDescent="0.3">
      <c r="B7" s="28" t="s">
        <v>21</v>
      </c>
      <c r="C7" s="29" t="s">
        <v>7</v>
      </c>
      <c r="D7" s="29" t="s">
        <v>8</v>
      </c>
      <c r="E7" s="29" t="s">
        <v>9</v>
      </c>
      <c r="F7" s="29" t="s">
        <v>12</v>
      </c>
      <c r="G7" s="29" t="s">
        <v>24</v>
      </c>
      <c r="H7" s="29" t="s">
        <v>25</v>
      </c>
      <c r="I7" s="29" t="s">
        <v>16</v>
      </c>
      <c r="J7" s="30" t="s">
        <v>26</v>
      </c>
    </row>
    <row r="8" spans="2:10" x14ac:dyDescent="0.3">
      <c r="B8" s="31" t="s">
        <v>23</v>
      </c>
      <c r="C8" s="1">
        <v>140</v>
      </c>
      <c r="D8" s="14">
        <v>200</v>
      </c>
      <c r="E8" s="16"/>
      <c r="F8" s="1">
        <v>1.6</v>
      </c>
      <c r="G8" s="18"/>
      <c r="H8" s="18"/>
      <c r="I8" s="20"/>
      <c r="J8" s="21">
        <f>H8*I8</f>
        <v>0</v>
      </c>
    </row>
    <row r="9" spans="2:10" ht="15" thickBot="1" x14ac:dyDescent="0.35">
      <c r="B9" s="32" t="s">
        <v>28</v>
      </c>
      <c r="C9" s="8">
        <v>140</v>
      </c>
      <c r="D9" s="15">
        <v>60</v>
      </c>
      <c r="E9" s="17"/>
      <c r="F9" s="8">
        <v>1.6</v>
      </c>
      <c r="G9" s="19"/>
      <c r="H9" s="19"/>
      <c r="I9" s="22"/>
      <c r="J9" s="23">
        <f>H9*I9</f>
        <v>0</v>
      </c>
    </row>
    <row r="10" spans="2:10" x14ac:dyDescent="0.3">
      <c r="I10" s="2" t="s">
        <v>19</v>
      </c>
      <c r="J10" s="13">
        <f>J8+J9</f>
        <v>0</v>
      </c>
    </row>
    <row r="13" spans="2:10" ht="15" thickBot="1" x14ac:dyDescent="0.35">
      <c r="B13" s="54" t="s">
        <v>17</v>
      </c>
      <c r="C13" s="54"/>
      <c r="D13" s="54"/>
      <c r="E13" s="54"/>
    </row>
    <row r="14" spans="2:10" ht="46.8" x14ac:dyDescent="0.3">
      <c r="B14" s="5" t="s">
        <v>14</v>
      </c>
      <c r="C14" s="6" t="s">
        <v>15</v>
      </c>
      <c r="D14" s="6" t="s">
        <v>5</v>
      </c>
      <c r="E14" s="7" t="s">
        <v>6</v>
      </c>
      <c r="F14" s="3"/>
      <c r="G14" s="3"/>
      <c r="H14" s="3"/>
      <c r="I14" s="3"/>
      <c r="J14" s="3"/>
    </row>
    <row r="15" spans="2:10" ht="15.6" x14ac:dyDescent="0.3">
      <c r="B15" s="28" t="s">
        <v>21</v>
      </c>
      <c r="C15" s="29" t="s">
        <v>7</v>
      </c>
      <c r="D15" s="29" t="s">
        <v>8</v>
      </c>
      <c r="E15" s="30" t="s">
        <v>27</v>
      </c>
      <c r="F15" s="3"/>
      <c r="G15" s="3"/>
      <c r="H15" s="3"/>
      <c r="I15" s="3"/>
      <c r="J15" s="3"/>
    </row>
    <row r="16" spans="2:10" ht="30" customHeight="1" x14ac:dyDescent="0.3">
      <c r="B16" s="9" t="s">
        <v>13</v>
      </c>
      <c r="C16" s="4">
        <v>20</v>
      </c>
      <c r="D16" s="24"/>
      <c r="E16" s="25">
        <f>C16*D16</f>
        <v>0</v>
      </c>
    </row>
    <row r="17" spans="2:5" ht="29.4" thickBot="1" x14ac:dyDescent="0.35">
      <c r="B17" s="10" t="s">
        <v>22</v>
      </c>
      <c r="C17" s="11">
        <v>20</v>
      </c>
      <c r="D17" s="26"/>
      <c r="E17" s="27">
        <f>C17*D17</f>
        <v>0</v>
      </c>
    </row>
    <row r="18" spans="2:5" x14ac:dyDescent="0.3">
      <c r="D18" s="2" t="s">
        <v>19</v>
      </c>
      <c r="E18" s="13">
        <f>E16+E17</f>
        <v>0</v>
      </c>
    </row>
    <row r="21" spans="2:5" s="2" customFormat="1" ht="15" thickBot="1" x14ac:dyDescent="0.35"/>
    <row r="22" spans="2:5" s="2" customFormat="1" ht="35.25" customHeight="1" x14ac:dyDescent="0.3">
      <c r="B22" s="55" t="s">
        <v>18</v>
      </c>
      <c r="C22" s="7" t="s">
        <v>6</v>
      </c>
    </row>
    <row r="23" spans="2:5" s="2" customFormat="1" ht="15" thickBot="1" x14ac:dyDescent="0.35">
      <c r="B23" s="56"/>
      <c r="C23" s="12">
        <f>E18+J10</f>
        <v>0</v>
      </c>
    </row>
  </sheetData>
  <mergeCells count="4">
    <mergeCell ref="B5:J5"/>
    <mergeCell ref="B13:E13"/>
    <mergeCell ref="B22:B23"/>
    <mergeCell ref="B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BA48-4FD3-4F6C-9123-D7DCC32B7013}">
  <sheetPr>
    <pageSetUpPr fitToPage="1"/>
  </sheetPr>
  <dimension ref="B1:K15"/>
  <sheetViews>
    <sheetView tabSelected="1" zoomScale="85" zoomScaleNormal="85" workbookViewId="0">
      <selection activeCell="G16" sqref="G16"/>
    </sheetView>
  </sheetViews>
  <sheetFormatPr defaultRowHeight="14.4" x14ac:dyDescent="0.3"/>
  <cols>
    <col min="1" max="1" width="2.44140625" customWidth="1"/>
    <col min="2" max="2" width="26.6640625" style="2" customWidth="1"/>
    <col min="3" max="3" width="13.6640625" style="2" customWidth="1"/>
    <col min="4" max="4" width="13.5546875" style="2" customWidth="1"/>
    <col min="5" max="5" width="12.33203125" style="2" customWidth="1"/>
    <col min="6" max="6" width="14.109375" style="2" bestFit="1" customWidth="1"/>
    <col min="7" max="7" width="18" style="2" customWidth="1"/>
    <col min="8" max="8" width="17.5546875" style="2" customWidth="1"/>
    <col min="9" max="9" width="12.33203125" style="2" customWidth="1"/>
    <col min="10" max="10" width="14.77734375" style="2" customWidth="1"/>
    <col min="11" max="11" width="14.77734375" customWidth="1"/>
  </cols>
  <sheetData>
    <row r="1" spans="2:11" x14ac:dyDescent="0.3">
      <c r="I1" s="2" t="s">
        <v>46</v>
      </c>
    </row>
    <row r="2" spans="2:11" s="53" customFormat="1" ht="19.95" customHeight="1" thickBot="1" x14ac:dyDescent="0.35">
      <c r="B2" s="58" t="s">
        <v>41</v>
      </c>
      <c r="C2" s="58"/>
      <c r="D2" s="58"/>
      <c r="E2" s="58"/>
      <c r="F2" s="58"/>
      <c r="G2" s="58"/>
      <c r="H2" s="58"/>
      <c r="I2" s="58"/>
      <c r="J2" s="58"/>
    </row>
    <row r="3" spans="2:11" ht="61.5" customHeight="1" x14ac:dyDescent="0.3">
      <c r="B3" s="5" t="s">
        <v>0</v>
      </c>
      <c r="C3" s="6" t="s">
        <v>10</v>
      </c>
      <c r="D3" s="6" t="s">
        <v>1</v>
      </c>
      <c r="E3" s="6" t="s">
        <v>2</v>
      </c>
      <c r="F3" s="6" t="s">
        <v>38</v>
      </c>
      <c r="G3" s="6" t="s">
        <v>3</v>
      </c>
      <c r="H3" s="6" t="s">
        <v>4</v>
      </c>
      <c r="I3" s="6" t="s">
        <v>5</v>
      </c>
      <c r="J3" s="7" t="s">
        <v>6</v>
      </c>
    </row>
    <row r="4" spans="2:11" ht="15.6" x14ac:dyDescent="0.3">
      <c r="B4" s="28" t="s">
        <v>35</v>
      </c>
      <c r="C4" s="29" t="s">
        <v>7</v>
      </c>
      <c r="D4" s="29" t="s">
        <v>8</v>
      </c>
      <c r="E4" s="29" t="s">
        <v>9</v>
      </c>
      <c r="F4" s="29" t="s">
        <v>12</v>
      </c>
      <c r="G4" s="29" t="s">
        <v>24</v>
      </c>
      <c r="H4" s="29" t="s">
        <v>25</v>
      </c>
      <c r="I4" s="29" t="s">
        <v>16</v>
      </c>
      <c r="J4" s="30" t="s">
        <v>26</v>
      </c>
    </row>
    <row r="5" spans="2:11" ht="40.049999999999997" customHeight="1" thickBot="1" x14ac:dyDescent="0.35">
      <c r="B5" s="40" t="s">
        <v>45</v>
      </c>
      <c r="C5" s="4">
        <v>416</v>
      </c>
      <c r="D5" s="35">
        <v>1200</v>
      </c>
      <c r="E5" s="36"/>
      <c r="F5" s="4">
        <v>1.85</v>
      </c>
      <c r="G5" s="38" t="e">
        <f>(D5*F5)/10/E5</f>
        <v>#DIV/0!</v>
      </c>
      <c r="H5" s="38" t="e">
        <f>C5*G5</f>
        <v>#DIV/0!</v>
      </c>
      <c r="I5" s="37"/>
      <c r="J5" s="25" t="e">
        <f>H5*I5</f>
        <v>#DIV/0!</v>
      </c>
    </row>
    <row r="6" spans="2:11" ht="19.95" customHeight="1" thickBot="1" x14ac:dyDescent="0.35">
      <c r="B6" s="59"/>
      <c r="C6" s="60"/>
      <c r="D6" s="60"/>
      <c r="E6" s="60"/>
      <c r="F6" s="60"/>
      <c r="G6" s="60"/>
      <c r="H6" s="61"/>
      <c r="I6" s="33" t="s">
        <v>40</v>
      </c>
      <c r="J6" s="34" t="e">
        <f>J5</f>
        <v>#DIV/0!</v>
      </c>
    </row>
    <row r="7" spans="2:11" x14ac:dyDescent="0.3">
      <c r="J7" s="13"/>
    </row>
    <row r="8" spans="2:11" s="53" customFormat="1" ht="19.95" customHeight="1" thickBot="1" x14ac:dyDescent="0.35">
      <c r="B8" s="58" t="s">
        <v>42</v>
      </c>
      <c r="C8" s="58"/>
      <c r="D8" s="58"/>
      <c r="E8" s="58"/>
      <c r="F8" s="58"/>
      <c r="G8" s="58"/>
      <c r="H8" s="58"/>
      <c r="I8" s="58"/>
      <c r="J8" s="58"/>
      <c r="K8" s="58"/>
    </row>
    <row r="9" spans="2:11" ht="46.8" x14ac:dyDescent="0.3">
      <c r="B9" s="5" t="s">
        <v>0</v>
      </c>
      <c r="C9" s="6" t="s">
        <v>10</v>
      </c>
      <c r="D9" s="6" t="s">
        <v>1</v>
      </c>
      <c r="E9" s="6" t="s">
        <v>31</v>
      </c>
      <c r="F9" s="6" t="s">
        <v>30</v>
      </c>
      <c r="G9" s="6" t="s">
        <v>38</v>
      </c>
      <c r="H9" s="6" t="s">
        <v>32</v>
      </c>
      <c r="I9" s="6" t="s">
        <v>37</v>
      </c>
      <c r="J9" s="6" t="s">
        <v>39</v>
      </c>
      <c r="K9" s="7" t="s">
        <v>6</v>
      </c>
    </row>
    <row r="10" spans="2:11" ht="15.6" x14ac:dyDescent="0.3">
      <c r="B10" s="28" t="s">
        <v>35</v>
      </c>
      <c r="C10" s="29" t="s">
        <v>7</v>
      </c>
      <c r="D10" s="29" t="s">
        <v>8</v>
      </c>
      <c r="E10" s="29" t="s">
        <v>9</v>
      </c>
      <c r="F10" s="29" t="s">
        <v>12</v>
      </c>
      <c r="G10" s="29" t="s">
        <v>33</v>
      </c>
      <c r="H10" s="29" t="s">
        <v>43</v>
      </c>
      <c r="I10" s="29" t="s">
        <v>34</v>
      </c>
      <c r="J10" s="29" t="s">
        <v>36</v>
      </c>
      <c r="K10" s="30" t="s">
        <v>44</v>
      </c>
    </row>
    <row r="11" spans="2:11" ht="40.049999999999997" customHeight="1" thickBot="1" x14ac:dyDescent="0.35">
      <c r="B11" s="41" t="s">
        <v>45</v>
      </c>
      <c r="C11" s="42">
        <v>416</v>
      </c>
      <c r="D11" s="43">
        <v>1200</v>
      </c>
      <c r="E11" s="44"/>
      <c r="F11" s="45"/>
      <c r="G11" s="42">
        <v>1.85</v>
      </c>
      <c r="H11" s="46" t="e">
        <f>(D11*E11)/(F11*10)*G11</f>
        <v>#DIV/0!</v>
      </c>
      <c r="I11" s="44" t="e">
        <f>C11*H11</f>
        <v>#DIV/0!</v>
      </c>
      <c r="J11" s="47"/>
      <c r="K11" s="48" t="e">
        <f>I11*J11</f>
        <v>#DIV/0!</v>
      </c>
    </row>
    <row r="12" spans="2:11" ht="19.95" customHeight="1" thickBot="1" x14ac:dyDescent="0.35">
      <c r="B12" s="49"/>
      <c r="C12" s="50"/>
      <c r="D12" s="50"/>
      <c r="E12" s="50"/>
      <c r="F12" s="50"/>
      <c r="G12" s="50"/>
      <c r="H12" s="50"/>
      <c r="I12" s="50"/>
      <c r="J12" s="51" t="s">
        <v>19</v>
      </c>
      <c r="K12" s="52" t="e">
        <f>K11</f>
        <v>#DIV/0!</v>
      </c>
    </row>
    <row r="13" spans="2:11" x14ac:dyDescent="0.3">
      <c r="K13" s="13"/>
    </row>
    <row r="14" spans="2:11" x14ac:dyDescent="0.3">
      <c r="K14" s="13"/>
    </row>
    <row r="15" spans="2:11" x14ac:dyDescent="0.3">
      <c r="I15" s="39"/>
    </row>
  </sheetData>
  <mergeCells count="3">
    <mergeCell ref="B2:J2"/>
    <mergeCell ref="B6:H6"/>
    <mergeCell ref="B8:K8"/>
  </mergeCells>
  <pageMargins left="0.7" right="0.7" top="0.75" bottom="0.75" header="0.3" footer="0.3"/>
  <pageSetup paperSize="9" scale="81" orientation="landscape" r:id="rId1"/>
  <ignoredErrors>
    <ignoredError sqref="J5:J6 K1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 ofery</vt:lpstr>
      <vt:lpstr>Szacunek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Jamroży</dc:creator>
  <cp:lastModifiedBy>Elżbieta Sęk</cp:lastModifiedBy>
  <cp:lastPrinted>2026-02-20T07:51:12Z</cp:lastPrinted>
  <dcterms:created xsi:type="dcterms:W3CDTF">2025-07-03T10:26:18Z</dcterms:created>
  <dcterms:modified xsi:type="dcterms:W3CDTF">2026-02-20T07:54:27Z</dcterms:modified>
</cp:coreProperties>
</file>